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2f1b854951e07fc/Pulpit/PRACA/Gmina SKAŁA/CENTRUM KULTURY/dokumentacja zamówienia/"/>
    </mc:Choice>
  </mc:AlternateContent>
  <xr:revisionPtr revIDLastSave="18" documentId="8_{82F20CD2-0FC2-42EE-936C-A943D8B2321C}" xr6:coauthVersionLast="47" xr6:coauthVersionMax="47" xr10:uidLastSave="{6476665A-FF42-4D4C-A597-70483C3BE022}"/>
  <bookViews>
    <workbookView xWindow="-108" yWindow="-108" windowWidth="23256" windowHeight="12576" xr2:uid="{00000000-000D-0000-FFFF-FFFF00000000}"/>
  </bookViews>
  <sheets>
    <sheet name="Kosztorys ofertowy" sheetId="18" r:id="rId1"/>
  </sheets>
  <calcPr calcId="191029"/>
</workbook>
</file>

<file path=xl/calcChain.xml><?xml version="1.0" encoding="utf-8"?>
<calcChain xmlns="http://schemas.openxmlformats.org/spreadsheetml/2006/main">
  <c r="G42" i="18" l="1"/>
  <c r="G43" i="18"/>
  <c r="G44" i="18"/>
  <c r="G45" i="18"/>
  <c r="G46" i="18"/>
  <c r="G41" i="18"/>
  <c r="G34" i="18"/>
  <c r="G35" i="18"/>
  <c r="G36" i="18"/>
  <c r="G37" i="18"/>
  <c r="G38" i="18"/>
  <c r="G39" i="18"/>
  <c r="G33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14" i="18"/>
  <c r="G7" i="18"/>
  <c r="G8" i="18"/>
  <c r="G9" i="18"/>
  <c r="G10" i="18"/>
  <c r="G11" i="18"/>
  <c r="G12" i="18"/>
  <c r="G6" i="18"/>
  <c r="G47" i="18" l="1"/>
  <c r="G48" i="18" s="1"/>
  <c r="G49" i="18" s="1"/>
</calcChain>
</file>

<file path=xl/sharedStrings.xml><?xml version="1.0" encoding="utf-8"?>
<sst xmlns="http://schemas.openxmlformats.org/spreadsheetml/2006/main" count="176" uniqueCount="135">
  <si>
    <t>PRZEDMIAR ROBÓT/KOSZTORYS OFERTOWY</t>
  </si>
  <si>
    <t>Nr</t>
  </si>
  <si>
    <t>Podstawa</t>
  </si>
  <si>
    <t>Opis robót</t>
  </si>
  <si>
    <t>Jm</t>
  </si>
  <si>
    <t>Ilość</t>
  </si>
  <si>
    <t>Cena jedn.</t>
  </si>
  <si>
    <t>1</t>
  </si>
  <si>
    <t>Element</t>
  </si>
  <si>
    <t>Roboty termomodernizacyjne budynku - Roboty rozbiórkowe</t>
  </si>
  <si>
    <t>1.1</t>
  </si>
  <si>
    <t>KNR 202/1610/1 (1)</t>
  </si>
  <si>
    <t>Rusztowania ramowe RR-1/30 przyścienne, wysokość do 10˙m - Rusztowania do wykonania obróbek przy okapie dachu</t>
  </si>
  <si>
    <t>m2</t>
  </si>
  <si>
    <t>1.2</t>
  </si>
  <si>
    <t>KNR 401/535/6</t>
  </si>
  <si>
    <t>Rozebranie rur spustowych z blachy</t>
  </si>
  <si>
    <t>m</t>
  </si>
  <si>
    <t>1.3</t>
  </si>
  <si>
    <t>KNR 401/535/4</t>
  </si>
  <si>
    <t>Rozebranie rynien z blachy wraz z utylizacją</t>
  </si>
  <si>
    <t>1.4</t>
  </si>
  <si>
    <t>KNR 401/535/8</t>
  </si>
  <si>
    <t>Rozebranie obróbek blacharskich: murów ogniowych, okapów kołnierzy, gzymsów itp. z blachy nie nadającej się do użytku</t>
  </si>
  <si>
    <t>1.5</t>
  </si>
  <si>
    <t>Analogia - Rozebranie podbitek okapowych</t>
  </si>
  <si>
    <t>1.6</t>
  </si>
  <si>
    <t>KNR 401/535/2</t>
  </si>
  <si>
    <t>Rozebranie pokrycia dachowego z blachy nie nadającej się do użytku</t>
  </si>
  <si>
    <t>1.7</t>
  </si>
  <si>
    <t>Kalkulacja indywidualna</t>
  </si>
  <si>
    <t>Załadunek, wywiezienie i utylizacja materiałów z rozbiórki</t>
  </si>
  <si>
    <t>kpl</t>
  </si>
  <si>
    <t>2</t>
  </si>
  <si>
    <t>Naprawa konstrukcji dachu, wymiana izolacji termicznych</t>
  </si>
  <si>
    <t>2.1</t>
  </si>
  <si>
    <t>Demontaz okien dachowych</t>
  </si>
  <si>
    <t>szt</t>
  </si>
  <si>
    <t>2.2</t>
  </si>
  <si>
    <t>TZKNBK 6/1101/6</t>
  </si>
  <si>
    <t>Roboty rozbiórkowe rozebranie pokrycia dachowego z papy dach drewniany za pierwsza warstwę (poz 137)</t>
  </si>
  <si>
    <t>2.3</t>
  </si>
  <si>
    <t>TZKNBK 5/1002/6</t>
  </si>
  <si>
    <t>Rozbiórka ołacenia i deskowania połaci dachu, deskowanie, pochylenie połaci do 85% (poz. 219)</t>
  </si>
  <si>
    <t>2.4</t>
  </si>
  <si>
    <t>TZKNBK 7/202/45 (2)</t>
  </si>
  <si>
    <t>Odgrzybianie drewna metodą powlekania elementów, drewnianych preparatem solnym belek, krawedziakow-2-krot. pow. ponad 50m2 (poz 202)</t>
  </si>
  <si>
    <t>2.5</t>
  </si>
  <si>
    <t>ZRE 18/73/1</t>
  </si>
  <si>
    <t>2.6</t>
  </si>
  <si>
    <t>KNR 401/412/2</t>
  </si>
  <si>
    <t>Wymiana elementów konstrukcyjnych dachu, krokwie zwykłe i kleszcze - przedłóżenie konców krokiew</t>
  </si>
  <si>
    <t>2.7</t>
  </si>
  <si>
    <t>Wymiana elementów konstrukcyjnych dachu, krokwie zwykłe i kleszcze - wymiana uszkodzonych krokiew</t>
  </si>
  <si>
    <t>2.8</t>
  </si>
  <si>
    <t>KNR 401/412/3</t>
  </si>
  <si>
    <t>Wymiana elementów konstrukcyjnych dachu, krokwie narożne, koszowe - wymiana uszkodoznych elementów</t>
  </si>
  <si>
    <t>2.9</t>
  </si>
  <si>
    <t>KNR 401/412/4</t>
  </si>
  <si>
    <t>Wymiana elementów konstrukcyjnych dachu, murłaty i podwaliny  - wymiana uszkodoznych elementów</t>
  </si>
  <si>
    <t>2.10</t>
  </si>
  <si>
    <t>KNR 401/412/5</t>
  </si>
  <si>
    <t>Wymiana elementów konstrukcyjnych dachu, płatwie  - wymiana uszkodoznych elementów</t>
  </si>
  <si>
    <t>2.11</t>
  </si>
  <si>
    <t>KNR 202/613/3</t>
  </si>
  <si>
    <t>Izolacje cieplne i przeciwdźwiękowe z wełny mineralnej, pozioma z płyt układanych na sucho, 1˙warstwa - Alternatywnie izolację można wykonac cienszą z pianki pur</t>
  </si>
  <si>
    <t>2.12</t>
  </si>
  <si>
    <t>KNR 202/613/4</t>
  </si>
  <si>
    <t>Izolacje cieplne i przeciwdźwiękowe z wełny mineralnej, pozioma z płyt układanych na sucho, dodatek za każdą następną warstwę - Alternatywnie izolację można wykonac cienszą z pianki pur</t>
  </si>
  <si>
    <t>2.13</t>
  </si>
  <si>
    <t>KNR 15/517/2</t>
  </si>
  <si>
    <t>przycięcie i przybicie kontrłat i łat</t>
  </si>
  <si>
    <t>2.14</t>
  </si>
  <si>
    <t>KNR 15/517/1</t>
  </si>
  <si>
    <t>Ułożenie na krokwiach ekranu zabezpieczającego z folii</t>
  </si>
  <si>
    <t>2.15</t>
  </si>
  <si>
    <t>NNRNKB 202/1027/1</t>
  </si>
  <si>
    <t>Okna dachowe  (Okno 78x118 obr. drewn.-poliuret. 3-szyb. z górnym otw. szt. 7);  (Okno 55x78 obr. drewn.-poliuret. 3-szyb. z górnym otw. szt 1) + wymagane oprzyrządowanie izloacje, kołnierze itp. Ug-0,6 W/m2K przepuszczalnośc światła - 74% Uw-1,0W/m2K</t>
  </si>
  <si>
    <t>2.16</t>
  </si>
  <si>
    <t>KSNR 2/504/4 (1)</t>
  </si>
  <si>
    <t>Obróbki blacharskie, włazów dachowych w dachach krytych blachą - Analogia montaz okien, założenie obróbek wokół okna</t>
  </si>
  <si>
    <t>2.17</t>
  </si>
  <si>
    <t>naprawa uszkodzonych okładzin regipsowych - odtworzenie okładzin przy oknach dachowych</t>
  </si>
  <si>
    <t>2.18</t>
  </si>
  <si>
    <t>KNR 202/1505/5</t>
  </si>
  <si>
    <t>Malowanie farbami emulsyjnymi wewnętrznych płyt gipsowych spoinowanych i szpachlowanych, z gruntowaniem, 2-krotnie</t>
  </si>
  <si>
    <t>3</t>
  </si>
  <si>
    <t>Pokrycie dachowe</t>
  </si>
  <si>
    <t>3.1</t>
  </si>
  <si>
    <t>NNRNKB 202/528/2 (2)</t>
  </si>
  <si>
    <t>(z.IV) Pokrycie dachów o pow. ponad 100 m2 blachą trapezową na łatach lub deskowaniu blacha o,5mm ocynk kolor mat</t>
  </si>
  <si>
    <t>3.2</t>
  </si>
  <si>
    <t>montaz sniegołapów - zgodnie z technologia producenta blachy</t>
  </si>
  <si>
    <t>mb</t>
  </si>
  <si>
    <t>3.3</t>
  </si>
  <si>
    <t>KNR 222/702/5</t>
  </si>
  <si>
    <t>3.4</t>
  </si>
  <si>
    <t>KNR 202/506/1 (1)</t>
  </si>
  <si>
    <t>Montaż obróbek blacharskich</t>
  </si>
  <si>
    <t>3.5</t>
  </si>
  <si>
    <t>KNR 18/2614/1 (1)</t>
  </si>
  <si>
    <t>Podbitka pod okapem z blachy trapezowej</t>
  </si>
  <si>
    <t>3.6</t>
  </si>
  <si>
    <t>KNR 202/508/2 (1)</t>
  </si>
  <si>
    <t>Rynny dachowe półokrągłe</t>
  </si>
  <si>
    <t>3.7</t>
  </si>
  <si>
    <t>KNR 202/506/6 (1)</t>
  </si>
  <si>
    <t>Rury wentylacyjne z blachy ocynkowanej - wywiewki</t>
  </si>
  <si>
    <t>4</t>
  </si>
  <si>
    <t>Część nadziemna budynku</t>
  </si>
  <si>
    <t>4.1</t>
  </si>
  <si>
    <t>KNR 25/402/2</t>
  </si>
  <si>
    <t>Czyszczenie tynków kominów</t>
  </si>
  <si>
    <t>4.2</t>
  </si>
  <si>
    <t>KNR 202/910/1</t>
  </si>
  <si>
    <t>Tynki zewnętrzne cienkowarstwowe silikonowe - tynkowanie kominów</t>
  </si>
  <si>
    <t>4.3</t>
  </si>
  <si>
    <t>KNR 403/703/1</t>
  </si>
  <si>
    <t>Wymiana wsporników naciągowych instalacji odgromowej na ścianach</t>
  </si>
  <si>
    <t>4.4</t>
  </si>
  <si>
    <t>KNR 403/704/3</t>
  </si>
  <si>
    <t>Wymiana przewodów instalacji uziemiającej i odgromowej z prę- ta o przekroju do 120 mm2 w ciągu poziomym na ścianach na uprzednio zamocowanych wspornikach</t>
  </si>
  <si>
    <t>4.5</t>
  </si>
  <si>
    <t>KNR 403/704/6</t>
  </si>
  <si>
    <t>Wymiana przewodów instalacji uziemiającej i odgromowej z płaskownika o przekroju do 120 mm2 w ciągu pionowym na ścianach na uprzednio zamocowanych wspornikach</t>
  </si>
  <si>
    <t>4.6</t>
  </si>
  <si>
    <t>KNR 202/510/3 (1)</t>
  </si>
  <si>
    <t>Rury spustowe okrągłe z rewizją</t>
  </si>
  <si>
    <r>
      <rPr>
        <b/>
        <sz val="11"/>
        <rFont val="Calibri"/>
        <family val="2"/>
        <charset val="238"/>
        <scheme val="minor"/>
      </rPr>
      <t>Wartość
netto</t>
    </r>
  </si>
  <si>
    <r>
      <rPr>
        <sz val="11"/>
        <rFont val="Calibri"/>
        <family val="2"/>
        <charset val="238"/>
        <scheme val="minor"/>
      </rPr>
      <t>Demontaż izolacji z wełny mineralne - demontaz od góry izolacji skosów i scian kolankowych R=0,7
R = 0,700   M = 1,000   S = 1,000</t>
    </r>
  </si>
  <si>
    <r>
      <rPr>
        <sz val="11"/>
        <rFont val="Calibri"/>
        <family val="2"/>
        <charset val="238"/>
        <scheme val="minor"/>
      </rPr>
      <t>Ławy kominiarskie
R = 0,955   M = 1,000   S = 1,000</t>
    </r>
  </si>
  <si>
    <t>Razem netto:</t>
  </si>
  <si>
    <t>VAT 23%:</t>
  </si>
  <si>
    <t>Razem brutto:</t>
  </si>
  <si>
    <t>Wykonanie robót budowlanych związanych z modernizacją dachu budynku Domu Kultury w Skale w ramach zadania pn.  Rewitalizacja istniejącego budynku Domu Kultury (wchodzącego w skład Centrum Kultury, Sportu i Rekreacji w Skale).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</si>
</sst>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72" formatCode="_(\$* #,##0.00_);_(\$* \(#,##0.00\);_(\$* &quot;-&quot;??_);_(@_)"/>
    <numFmt numFmtId="173" formatCode="#,##0.00\ [$zł-415];\-#,##0.00\ [$zł-415]"/>
  </numFmts>
  <fonts count="7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72" fontId="5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center" wrapText="1" shrinkToFit="1"/>
    </xf>
    <xf numFmtId="4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4" fontId="1" fillId="0" borderId="1" xfId="0" applyNumberFormat="1" applyFont="1" applyFill="1" applyBorder="1" applyAlignment="1">
      <alignment horizontal="right" vertical="top" wrapText="1" shrinkToFit="1"/>
    </xf>
    <xf numFmtId="4" fontId="1" fillId="0" borderId="1" xfId="0" applyNumberFormat="1" applyFont="1" applyFill="1" applyBorder="1" applyAlignment="1">
      <alignment horizontal="right" wrapText="1" shrinkToFi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173" fontId="2" fillId="0" borderId="3" xfId="2" applyNumberFormat="1" applyFont="1" applyBorder="1" applyAlignment="1" applyProtection="1">
      <alignment horizontal="right" vertical="center" wrapText="1"/>
    </xf>
    <xf numFmtId="173" fontId="2" fillId="0" borderId="3" xfId="2" applyNumberFormat="1" applyFont="1" applyBorder="1" applyAlignment="1" applyProtection="1">
      <alignment vertical="center" wrapText="1"/>
    </xf>
    <xf numFmtId="173" fontId="2" fillId="0" borderId="3" xfId="1" applyNumberFormat="1" applyFont="1" applyBorder="1" applyAlignment="1" applyProtection="1">
      <alignment wrapText="1"/>
    </xf>
    <xf numFmtId="173" fontId="2" fillId="0" borderId="3" xfId="2" applyNumberFormat="1" applyFont="1" applyBorder="1" applyAlignment="1" applyProtection="1">
      <alignment horizontal="right" vertical="center"/>
    </xf>
    <xf numFmtId="173" fontId="2" fillId="0" borderId="3" xfId="2" applyNumberFormat="1" applyFont="1" applyBorder="1" applyAlignment="1" applyProtection="1">
      <alignment vertical="center"/>
    </xf>
    <xf numFmtId="0" fontId="1" fillId="0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12FF291-0761-4BDD-BF8C-F19A3EC09A37}"/>
    <cellStyle name="Walutowy 2" xfId="2" xr:uid="{5E53E141-37FA-498E-8A7A-196B1F371E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9"/>
  <sheetViews>
    <sheetView tabSelected="1" view="pageLayout" zoomScaleNormal="100" workbookViewId="0">
      <selection activeCell="C27" sqref="C27"/>
    </sheetView>
  </sheetViews>
  <sheetFormatPr defaultRowHeight="14.4" x14ac:dyDescent="0.25"/>
  <cols>
    <col min="1" max="1" width="6.88671875" style="1" customWidth="1"/>
    <col min="2" max="2" width="24.77734375" style="1" customWidth="1"/>
    <col min="3" max="3" width="91.77734375" style="1" customWidth="1"/>
    <col min="4" max="4" width="6.88671875" style="1" customWidth="1"/>
    <col min="5" max="5" width="12.88671875" style="1" customWidth="1"/>
    <col min="6" max="6" width="14.21875" style="1" customWidth="1"/>
    <col min="7" max="7" width="18.44140625" style="1" customWidth="1"/>
    <col min="8" max="16384" width="8.88671875" style="1"/>
  </cols>
  <sheetData>
    <row r="1" spans="1:7" x14ac:dyDescent="0.25">
      <c r="A1" s="27" t="s">
        <v>0</v>
      </c>
      <c r="B1" s="27"/>
      <c r="C1" s="27"/>
      <c r="D1" s="27"/>
      <c r="E1" s="27"/>
      <c r="F1" s="27"/>
      <c r="G1" s="27"/>
    </row>
    <row r="2" spans="1:7" ht="42" customHeight="1" x14ac:dyDescent="0.25">
      <c r="A2" s="28" t="s">
        <v>134</v>
      </c>
      <c r="B2" s="28"/>
      <c r="C2" s="28"/>
      <c r="D2" s="28"/>
      <c r="E2" s="28"/>
      <c r="F2" s="28"/>
      <c r="G2" s="28"/>
    </row>
    <row r="3" spans="1:7" x14ac:dyDescent="0.25">
      <c r="A3" s="25"/>
      <c r="B3" s="25"/>
      <c r="C3" s="25"/>
      <c r="D3" s="25"/>
      <c r="E3" s="25"/>
      <c r="F3" s="25"/>
      <c r="G3" s="25"/>
    </row>
    <row r="4" spans="1:7" ht="30" customHeight="1" x14ac:dyDescent="0.25">
      <c r="A4" s="2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5" t="s">
        <v>6</v>
      </c>
      <c r="G4" s="6" t="s">
        <v>128</v>
      </c>
    </row>
    <row r="5" spans="1:7" s="11" customFormat="1" ht="17.399999999999999" customHeight="1" x14ac:dyDescent="0.3">
      <c r="A5" s="17" t="s">
        <v>7</v>
      </c>
      <c r="B5" s="17" t="s">
        <v>8</v>
      </c>
      <c r="C5" s="18" t="s">
        <v>9</v>
      </c>
      <c r="D5" s="19"/>
      <c r="E5" s="19"/>
      <c r="F5" s="19"/>
      <c r="G5" s="19"/>
    </row>
    <row r="6" spans="1:7" s="11" customFormat="1" ht="30" customHeight="1" x14ac:dyDescent="0.25">
      <c r="A6" s="8" t="s">
        <v>10</v>
      </c>
      <c r="B6" s="8" t="s">
        <v>11</v>
      </c>
      <c r="C6" s="8" t="s">
        <v>12</v>
      </c>
      <c r="D6" s="9" t="s">
        <v>13</v>
      </c>
      <c r="E6" s="13">
        <v>450</v>
      </c>
      <c r="F6" s="13"/>
      <c r="G6" s="13">
        <f>ROUND(E6*F6,2)</f>
        <v>0</v>
      </c>
    </row>
    <row r="7" spans="1:7" s="11" customFormat="1" ht="17.399999999999999" customHeight="1" x14ac:dyDescent="0.25">
      <c r="A7" s="8" t="s">
        <v>14</v>
      </c>
      <c r="B7" s="8" t="s">
        <v>15</v>
      </c>
      <c r="C7" s="8" t="s">
        <v>16</v>
      </c>
      <c r="D7" s="8" t="s">
        <v>17</v>
      </c>
      <c r="E7" s="15">
        <v>48</v>
      </c>
      <c r="F7" s="15"/>
      <c r="G7" s="13">
        <f t="shared" ref="G7:G46" si="0">ROUND(E7*F7,2)</f>
        <v>0</v>
      </c>
    </row>
    <row r="8" spans="1:7" s="11" customFormat="1" ht="17.399999999999999" customHeight="1" x14ac:dyDescent="0.25">
      <c r="A8" s="8" t="s">
        <v>18</v>
      </c>
      <c r="B8" s="8" t="s">
        <v>19</v>
      </c>
      <c r="C8" s="8" t="s">
        <v>20</v>
      </c>
      <c r="D8" s="8" t="s">
        <v>17</v>
      </c>
      <c r="E8" s="15">
        <v>51</v>
      </c>
      <c r="F8" s="15"/>
      <c r="G8" s="13">
        <f t="shared" si="0"/>
        <v>0</v>
      </c>
    </row>
    <row r="9" spans="1:7" s="11" customFormat="1" ht="30" customHeight="1" x14ac:dyDescent="0.25">
      <c r="A9" s="8" t="s">
        <v>21</v>
      </c>
      <c r="B9" s="8" t="s">
        <v>22</v>
      </c>
      <c r="C9" s="8" t="s">
        <v>23</v>
      </c>
      <c r="D9" s="9" t="s">
        <v>13</v>
      </c>
      <c r="E9" s="13">
        <v>49.4</v>
      </c>
      <c r="F9" s="13"/>
      <c r="G9" s="13">
        <f t="shared" si="0"/>
        <v>0</v>
      </c>
    </row>
    <row r="10" spans="1:7" s="11" customFormat="1" ht="17.399999999999999" customHeight="1" x14ac:dyDescent="0.25">
      <c r="A10" s="8" t="s">
        <v>24</v>
      </c>
      <c r="B10" s="8" t="s">
        <v>22</v>
      </c>
      <c r="C10" s="8" t="s">
        <v>25</v>
      </c>
      <c r="D10" s="8" t="s">
        <v>13</v>
      </c>
      <c r="E10" s="15">
        <v>40</v>
      </c>
      <c r="F10" s="15"/>
      <c r="G10" s="13">
        <f t="shared" si="0"/>
        <v>0</v>
      </c>
    </row>
    <row r="11" spans="1:7" s="11" customFormat="1" ht="17.399999999999999" customHeight="1" x14ac:dyDescent="0.25">
      <c r="A11" s="8" t="s">
        <v>26</v>
      </c>
      <c r="B11" s="8" t="s">
        <v>27</v>
      </c>
      <c r="C11" s="8" t="s">
        <v>28</v>
      </c>
      <c r="D11" s="8" t="s">
        <v>13</v>
      </c>
      <c r="E11" s="15">
        <v>350</v>
      </c>
      <c r="F11" s="15"/>
      <c r="G11" s="13">
        <f t="shared" si="0"/>
        <v>0</v>
      </c>
    </row>
    <row r="12" spans="1:7" s="11" customFormat="1" ht="17.399999999999999" customHeight="1" x14ac:dyDescent="0.25">
      <c r="A12" s="8" t="s">
        <v>29</v>
      </c>
      <c r="B12" s="8" t="s">
        <v>30</v>
      </c>
      <c r="C12" s="8" t="s">
        <v>31</v>
      </c>
      <c r="D12" s="9" t="s">
        <v>32</v>
      </c>
      <c r="E12" s="13">
        <v>1</v>
      </c>
      <c r="F12" s="13"/>
      <c r="G12" s="13">
        <f t="shared" si="0"/>
        <v>0</v>
      </c>
    </row>
    <row r="13" spans="1:7" s="11" customFormat="1" ht="17.399999999999999" customHeight="1" x14ac:dyDescent="0.3">
      <c r="A13" s="17" t="s">
        <v>33</v>
      </c>
      <c r="B13" s="17" t="s">
        <v>8</v>
      </c>
      <c r="C13" s="18" t="s">
        <v>34</v>
      </c>
      <c r="D13" s="19"/>
      <c r="E13" s="26"/>
      <c r="F13" s="26"/>
      <c r="G13" s="26"/>
    </row>
    <row r="14" spans="1:7" s="11" customFormat="1" ht="17.399999999999999" customHeight="1" x14ac:dyDescent="0.25">
      <c r="A14" s="8" t="s">
        <v>35</v>
      </c>
      <c r="B14" s="8" t="s">
        <v>30</v>
      </c>
      <c r="C14" s="8" t="s">
        <v>36</v>
      </c>
      <c r="D14" s="9" t="s">
        <v>37</v>
      </c>
      <c r="E14" s="13">
        <v>8</v>
      </c>
      <c r="F14" s="13"/>
      <c r="G14" s="13">
        <f t="shared" si="0"/>
        <v>0</v>
      </c>
    </row>
    <row r="15" spans="1:7" s="11" customFormat="1" ht="30" customHeight="1" x14ac:dyDescent="0.25">
      <c r="A15" s="8" t="s">
        <v>38</v>
      </c>
      <c r="B15" s="8" t="s">
        <v>39</v>
      </c>
      <c r="C15" s="8" t="s">
        <v>40</v>
      </c>
      <c r="D15" s="9" t="s">
        <v>13</v>
      </c>
      <c r="E15" s="13">
        <v>350</v>
      </c>
      <c r="F15" s="13"/>
      <c r="G15" s="13">
        <f t="shared" si="0"/>
        <v>0</v>
      </c>
    </row>
    <row r="16" spans="1:7" s="11" customFormat="1" ht="17.399999999999999" customHeight="1" x14ac:dyDescent="0.25">
      <c r="A16" s="8" t="s">
        <v>41</v>
      </c>
      <c r="B16" s="8" t="s">
        <v>42</v>
      </c>
      <c r="C16" s="8" t="s">
        <v>43</v>
      </c>
      <c r="D16" s="9" t="s">
        <v>13</v>
      </c>
      <c r="E16" s="13">
        <v>350</v>
      </c>
      <c r="F16" s="13"/>
      <c r="G16" s="13">
        <f t="shared" si="0"/>
        <v>0</v>
      </c>
    </row>
    <row r="17" spans="1:7" s="11" customFormat="1" ht="30" customHeight="1" x14ac:dyDescent="0.25">
      <c r="A17" s="8" t="s">
        <v>44</v>
      </c>
      <c r="B17" s="8" t="s">
        <v>45</v>
      </c>
      <c r="C17" s="8" t="s">
        <v>46</v>
      </c>
      <c r="D17" s="9" t="s">
        <v>13</v>
      </c>
      <c r="E17" s="13">
        <v>350</v>
      </c>
      <c r="F17" s="13"/>
      <c r="G17" s="13">
        <f t="shared" si="0"/>
        <v>0</v>
      </c>
    </row>
    <row r="18" spans="1:7" s="11" customFormat="1" ht="30" customHeight="1" x14ac:dyDescent="0.3">
      <c r="A18" s="8" t="s">
        <v>47</v>
      </c>
      <c r="B18" s="8" t="s">
        <v>48</v>
      </c>
      <c r="C18" s="7" t="s">
        <v>129</v>
      </c>
      <c r="D18" s="10" t="s">
        <v>13</v>
      </c>
      <c r="E18" s="16">
        <v>200</v>
      </c>
      <c r="F18" s="16"/>
      <c r="G18" s="13">
        <f t="shared" si="0"/>
        <v>0</v>
      </c>
    </row>
    <row r="19" spans="1:7" s="11" customFormat="1" ht="17.399999999999999" customHeight="1" x14ac:dyDescent="0.25">
      <c r="A19" s="8" t="s">
        <v>49</v>
      </c>
      <c r="B19" s="8" t="s">
        <v>50</v>
      </c>
      <c r="C19" s="8" t="s">
        <v>51</v>
      </c>
      <c r="D19" s="9" t="s">
        <v>17</v>
      </c>
      <c r="E19" s="13">
        <v>40</v>
      </c>
      <c r="F19" s="13"/>
      <c r="G19" s="13">
        <f t="shared" si="0"/>
        <v>0</v>
      </c>
    </row>
    <row r="20" spans="1:7" s="11" customFormat="1" ht="17.399999999999999" customHeight="1" x14ac:dyDescent="0.25">
      <c r="A20" s="8" t="s">
        <v>52</v>
      </c>
      <c r="B20" s="8" t="s">
        <v>50</v>
      </c>
      <c r="C20" s="8" t="s">
        <v>53</v>
      </c>
      <c r="D20" s="9" t="s">
        <v>17</v>
      </c>
      <c r="E20" s="13">
        <v>15</v>
      </c>
      <c r="F20" s="13"/>
      <c r="G20" s="13">
        <f t="shared" si="0"/>
        <v>0</v>
      </c>
    </row>
    <row r="21" spans="1:7" s="11" customFormat="1" ht="30" customHeight="1" x14ac:dyDescent="0.25">
      <c r="A21" s="8" t="s">
        <v>54</v>
      </c>
      <c r="B21" s="8" t="s">
        <v>55</v>
      </c>
      <c r="C21" s="8" t="s">
        <v>56</v>
      </c>
      <c r="D21" s="9" t="s">
        <v>17</v>
      </c>
      <c r="E21" s="13">
        <v>5</v>
      </c>
      <c r="F21" s="13"/>
      <c r="G21" s="13">
        <f t="shared" si="0"/>
        <v>0</v>
      </c>
    </row>
    <row r="22" spans="1:7" s="11" customFormat="1" ht="17.399999999999999" customHeight="1" x14ac:dyDescent="0.25">
      <c r="A22" s="8" t="s">
        <v>57</v>
      </c>
      <c r="B22" s="8" t="s">
        <v>58</v>
      </c>
      <c r="C22" s="8" t="s">
        <v>59</v>
      </c>
      <c r="D22" s="9" t="s">
        <v>17</v>
      </c>
      <c r="E22" s="13">
        <v>5</v>
      </c>
      <c r="F22" s="13"/>
      <c r="G22" s="13">
        <f t="shared" si="0"/>
        <v>0</v>
      </c>
    </row>
    <row r="23" spans="1:7" s="11" customFormat="1" ht="17.399999999999999" customHeight="1" x14ac:dyDescent="0.25">
      <c r="A23" s="8" t="s">
        <v>60</v>
      </c>
      <c r="B23" s="8" t="s">
        <v>61</v>
      </c>
      <c r="C23" s="8" t="s">
        <v>62</v>
      </c>
      <c r="D23" s="9" t="s">
        <v>17</v>
      </c>
      <c r="E23" s="13">
        <v>5</v>
      </c>
      <c r="F23" s="13"/>
      <c r="G23" s="13">
        <f t="shared" si="0"/>
        <v>0</v>
      </c>
    </row>
    <row r="24" spans="1:7" s="11" customFormat="1" ht="30" customHeight="1" x14ac:dyDescent="0.25">
      <c r="A24" s="8" t="s">
        <v>63</v>
      </c>
      <c r="B24" s="8" t="s">
        <v>64</v>
      </c>
      <c r="C24" s="8" t="s">
        <v>65</v>
      </c>
      <c r="D24" s="9" t="s">
        <v>13</v>
      </c>
      <c r="E24" s="13">
        <v>200</v>
      </c>
      <c r="F24" s="13"/>
      <c r="G24" s="13">
        <f t="shared" si="0"/>
        <v>0</v>
      </c>
    </row>
    <row r="25" spans="1:7" s="11" customFormat="1" ht="30" customHeight="1" x14ac:dyDescent="0.3">
      <c r="A25" s="8" t="s">
        <v>66</v>
      </c>
      <c r="B25" s="8" t="s">
        <v>67</v>
      </c>
      <c r="C25" s="8" t="s">
        <v>68</v>
      </c>
      <c r="D25" s="10" t="s">
        <v>13</v>
      </c>
      <c r="E25" s="16">
        <v>200</v>
      </c>
      <c r="F25" s="16"/>
      <c r="G25" s="13">
        <f t="shared" si="0"/>
        <v>0</v>
      </c>
    </row>
    <row r="26" spans="1:7" s="11" customFormat="1" ht="17.399999999999999" customHeight="1" x14ac:dyDescent="0.25">
      <c r="A26" s="8" t="s">
        <v>69</v>
      </c>
      <c r="B26" s="8" t="s">
        <v>70</v>
      </c>
      <c r="C26" s="8" t="s">
        <v>71</v>
      </c>
      <c r="D26" s="8" t="s">
        <v>13</v>
      </c>
      <c r="E26" s="15">
        <v>350</v>
      </c>
      <c r="F26" s="15"/>
      <c r="G26" s="13">
        <f t="shared" si="0"/>
        <v>0</v>
      </c>
    </row>
    <row r="27" spans="1:7" s="11" customFormat="1" ht="17.399999999999999" customHeight="1" x14ac:dyDescent="0.25">
      <c r="A27" s="8" t="s">
        <v>72</v>
      </c>
      <c r="B27" s="8" t="s">
        <v>73</v>
      </c>
      <c r="C27" s="8" t="s">
        <v>74</v>
      </c>
      <c r="D27" s="8" t="s">
        <v>13</v>
      </c>
      <c r="E27" s="15">
        <v>350</v>
      </c>
      <c r="F27" s="15"/>
      <c r="G27" s="13">
        <f t="shared" si="0"/>
        <v>0</v>
      </c>
    </row>
    <row r="28" spans="1:7" s="11" customFormat="1" ht="45.75" customHeight="1" x14ac:dyDescent="0.3">
      <c r="A28" s="8" t="s">
        <v>75</v>
      </c>
      <c r="B28" s="8" t="s">
        <v>76</v>
      </c>
      <c r="C28" s="8" t="s">
        <v>77</v>
      </c>
      <c r="D28" s="10" t="s">
        <v>32</v>
      </c>
      <c r="E28" s="16">
        <v>8</v>
      </c>
      <c r="F28" s="16"/>
      <c r="G28" s="13">
        <f t="shared" si="0"/>
        <v>0</v>
      </c>
    </row>
    <row r="29" spans="1:7" s="11" customFormat="1" ht="30" customHeight="1" x14ac:dyDescent="0.25">
      <c r="A29" s="8" t="s">
        <v>78</v>
      </c>
      <c r="B29" s="8" t="s">
        <v>79</v>
      </c>
      <c r="C29" s="8" t="s">
        <v>80</v>
      </c>
      <c r="D29" s="9" t="s">
        <v>37</v>
      </c>
      <c r="E29" s="13">
        <v>8</v>
      </c>
      <c r="F29" s="13"/>
      <c r="G29" s="13">
        <f t="shared" si="0"/>
        <v>0</v>
      </c>
    </row>
    <row r="30" spans="1:7" s="11" customFormat="1" ht="17.399999999999999" customHeight="1" x14ac:dyDescent="0.25">
      <c r="A30" s="8" t="s">
        <v>81</v>
      </c>
      <c r="B30" s="8" t="s">
        <v>30</v>
      </c>
      <c r="C30" s="8" t="s">
        <v>82</v>
      </c>
      <c r="D30" s="9" t="s">
        <v>32</v>
      </c>
      <c r="E30" s="13">
        <v>30</v>
      </c>
      <c r="F30" s="13"/>
      <c r="G30" s="13">
        <f t="shared" si="0"/>
        <v>0</v>
      </c>
    </row>
    <row r="31" spans="1:7" s="11" customFormat="1" ht="30" customHeight="1" x14ac:dyDescent="0.25">
      <c r="A31" s="8" t="s">
        <v>83</v>
      </c>
      <c r="B31" s="8" t="s">
        <v>84</v>
      </c>
      <c r="C31" s="8" t="s">
        <v>85</v>
      </c>
      <c r="D31" s="9" t="s">
        <v>13</v>
      </c>
      <c r="E31" s="13">
        <v>200</v>
      </c>
      <c r="F31" s="13"/>
      <c r="G31" s="13">
        <f t="shared" si="0"/>
        <v>0</v>
      </c>
    </row>
    <row r="32" spans="1:7" s="11" customFormat="1" ht="17.399999999999999" customHeight="1" x14ac:dyDescent="0.3">
      <c r="A32" s="17" t="s">
        <v>86</v>
      </c>
      <c r="B32" s="17" t="s">
        <v>8</v>
      </c>
      <c r="C32" s="18" t="s">
        <v>87</v>
      </c>
      <c r="D32" s="19"/>
      <c r="E32" s="26"/>
      <c r="F32" s="26"/>
      <c r="G32" s="26"/>
    </row>
    <row r="33" spans="1:7" s="11" customFormat="1" ht="30" customHeight="1" x14ac:dyDescent="0.25">
      <c r="A33" s="8" t="s">
        <v>88</v>
      </c>
      <c r="B33" s="8" t="s">
        <v>89</v>
      </c>
      <c r="C33" s="8" t="s">
        <v>90</v>
      </c>
      <c r="D33" s="9" t="s">
        <v>13</v>
      </c>
      <c r="E33" s="13">
        <v>350</v>
      </c>
      <c r="F33" s="13"/>
      <c r="G33" s="13">
        <f t="shared" si="0"/>
        <v>0</v>
      </c>
    </row>
    <row r="34" spans="1:7" s="11" customFormat="1" ht="17.399999999999999" customHeight="1" x14ac:dyDescent="0.25">
      <c r="A34" s="8" t="s">
        <v>91</v>
      </c>
      <c r="B34" s="8" t="s">
        <v>30</v>
      </c>
      <c r="C34" s="8" t="s">
        <v>92</v>
      </c>
      <c r="D34" s="9" t="s">
        <v>93</v>
      </c>
      <c r="E34" s="13">
        <v>50</v>
      </c>
      <c r="F34" s="13"/>
      <c r="G34" s="13">
        <f t="shared" si="0"/>
        <v>0</v>
      </c>
    </row>
    <row r="35" spans="1:7" s="11" customFormat="1" ht="30" customHeight="1" x14ac:dyDescent="0.25">
      <c r="A35" s="8" t="s">
        <v>94</v>
      </c>
      <c r="B35" s="8" t="s">
        <v>95</v>
      </c>
      <c r="C35" s="7" t="s">
        <v>130</v>
      </c>
      <c r="D35" s="9" t="s">
        <v>17</v>
      </c>
      <c r="E35" s="13">
        <v>12</v>
      </c>
      <c r="F35" s="13"/>
      <c r="G35" s="13">
        <f t="shared" si="0"/>
        <v>0</v>
      </c>
    </row>
    <row r="36" spans="1:7" s="11" customFormat="1" ht="17.399999999999999" customHeight="1" x14ac:dyDescent="0.25">
      <c r="A36" s="8" t="s">
        <v>96</v>
      </c>
      <c r="B36" s="8" t="s">
        <v>97</v>
      </c>
      <c r="C36" s="8" t="s">
        <v>98</v>
      </c>
      <c r="D36" s="9" t="s">
        <v>13</v>
      </c>
      <c r="E36" s="13">
        <v>58.04</v>
      </c>
      <c r="F36" s="13"/>
      <c r="G36" s="13">
        <f t="shared" si="0"/>
        <v>0</v>
      </c>
    </row>
    <row r="37" spans="1:7" s="11" customFormat="1" ht="17.399999999999999" customHeight="1" x14ac:dyDescent="0.25">
      <c r="A37" s="8" t="s">
        <v>99</v>
      </c>
      <c r="B37" s="8" t="s">
        <v>100</v>
      </c>
      <c r="C37" s="8" t="s">
        <v>101</v>
      </c>
      <c r="D37" s="9" t="s">
        <v>13</v>
      </c>
      <c r="E37" s="13">
        <v>40</v>
      </c>
      <c r="F37" s="13"/>
      <c r="G37" s="13">
        <f t="shared" si="0"/>
        <v>0</v>
      </c>
    </row>
    <row r="38" spans="1:7" s="11" customFormat="1" ht="17.399999999999999" customHeight="1" x14ac:dyDescent="0.25">
      <c r="A38" s="8" t="s">
        <v>102</v>
      </c>
      <c r="B38" s="8" t="s">
        <v>103</v>
      </c>
      <c r="C38" s="8" t="s">
        <v>104</v>
      </c>
      <c r="D38" s="9" t="s">
        <v>17</v>
      </c>
      <c r="E38" s="13">
        <v>51</v>
      </c>
      <c r="F38" s="13"/>
      <c r="G38" s="13">
        <f t="shared" si="0"/>
        <v>0</v>
      </c>
    </row>
    <row r="39" spans="1:7" s="11" customFormat="1" ht="17.399999999999999" customHeight="1" x14ac:dyDescent="0.25">
      <c r="A39" s="8" t="s">
        <v>105</v>
      </c>
      <c r="B39" s="8" t="s">
        <v>106</v>
      </c>
      <c r="C39" s="8" t="s">
        <v>107</v>
      </c>
      <c r="D39" s="9" t="s">
        <v>37</v>
      </c>
      <c r="E39" s="13">
        <v>4</v>
      </c>
      <c r="F39" s="13"/>
      <c r="G39" s="13">
        <f t="shared" si="0"/>
        <v>0</v>
      </c>
    </row>
    <row r="40" spans="1:7" s="11" customFormat="1" ht="17.399999999999999" customHeight="1" x14ac:dyDescent="0.3">
      <c r="A40" s="17" t="s">
        <v>108</v>
      </c>
      <c r="B40" s="17" t="s">
        <v>8</v>
      </c>
      <c r="C40" s="18" t="s">
        <v>109</v>
      </c>
      <c r="D40" s="19"/>
      <c r="E40" s="19"/>
      <c r="F40" s="19"/>
      <c r="G40" s="19"/>
    </row>
    <row r="41" spans="1:7" s="11" customFormat="1" ht="17.399999999999999" customHeight="1" x14ac:dyDescent="0.25">
      <c r="A41" s="8" t="s">
        <v>110</v>
      </c>
      <c r="B41" s="8" t="s">
        <v>111</v>
      </c>
      <c r="C41" s="8" t="s">
        <v>112</v>
      </c>
      <c r="D41" s="8" t="s">
        <v>13</v>
      </c>
      <c r="E41" s="15">
        <v>20</v>
      </c>
      <c r="F41" s="15"/>
      <c r="G41" s="13">
        <f t="shared" si="0"/>
        <v>0</v>
      </c>
    </row>
    <row r="42" spans="1:7" s="11" customFormat="1" ht="17.399999999999999" customHeight="1" x14ac:dyDescent="0.25">
      <c r="A42" s="8" t="s">
        <v>113</v>
      </c>
      <c r="B42" s="8" t="s">
        <v>114</v>
      </c>
      <c r="C42" s="8" t="s">
        <v>115</v>
      </c>
      <c r="D42" s="8" t="s">
        <v>13</v>
      </c>
      <c r="E42" s="15">
        <v>20</v>
      </c>
      <c r="F42" s="15"/>
      <c r="G42" s="13">
        <f t="shared" si="0"/>
        <v>0</v>
      </c>
    </row>
    <row r="43" spans="1:7" s="11" customFormat="1" ht="17.399999999999999" customHeight="1" x14ac:dyDescent="0.25">
      <c r="A43" s="8" t="s">
        <v>116</v>
      </c>
      <c r="B43" s="8" t="s">
        <v>117</v>
      </c>
      <c r="C43" s="8" t="s">
        <v>118</v>
      </c>
      <c r="D43" s="8" t="s">
        <v>37</v>
      </c>
      <c r="E43" s="15">
        <v>18</v>
      </c>
      <c r="F43" s="15"/>
      <c r="G43" s="13">
        <f t="shared" si="0"/>
        <v>0</v>
      </c>
    </row>
    <row r="44" spans="1:7" s="11" customFormat="1" ht="30" customHeight="1" x14ac:dyDescent="0.25">
      <c r="A44" s="8" t="s">
        <v>119</v>
      </c>
      <c r="B44" s="8" t="s">
        <v>120</v>
      </c>
      <c r="C44" s="8" t="s">
        <v>121</v>
      </c>
      <c r="D44" s="9" t="s">
        <v>17</v>
      </c>
      <c r="E44" s="13">
        <v>105</v>
      </c>
      <c r="F44" s="13"/>
      <c r="G44" s="13">
        <f t="shared" si="0"/>
        <v>0</v>
      </c>
    </row>
    <row r="45" spans="1:7" s="11" customFormat="1" ht="30" customHeight="1" x14ac:dyDescent="0.25">
      <c r="A45" s="8" t="s">
        <v>122</v>
      </c>
      <c r="B45" s="8" t="s">
        <v>123</v>
      </c>
      <c r="C45" s="8" t="s">
        <v>124</v>
      </c>
      <c r="D45" s="9" t="s">
        <v>17</v>
      </c>
      <c r="E45" s="13">
        <v>12</v>
      </c>
      <c r="F45" s="13"/>
      <c r="G45" s="13">
        <f t="shared" si="0"/>
        <v>0</v>
      </c>
    </row>
    <row r="46" spans="1:7" s="11" customFormat="1" ht="17.399999999999999" customHeight="1" x14ac:dyDescent="0.25">
      <c r="A46" s="8" t="s">
        <v>125</v>
      </c>
      <c r="B46" s="8" t="s">
        <v>126</v>
      </c>
      <c r="C46" s="8" t="s">
        <v>127</v>
      </c>
      <c r="D46" s="9" t="s">
        <v>17</v>
      </c>
      <c r="E46" s="14">
        <v>48</v>
      </c>
      <c r="F46" s="12"/>
      <c r="G46" s="13">
        <f t="shared" si="0"/>
        <v>0</v>
      </c>
    </row>
    <row r="47" spans="1:7" s="11" customFormat="1" ht="28.8" x14ac:dyDescent="0.25">
      <c r="F47" s="20" t="s">
        <v>131</v>
      </c>
      <c r="G47" s="21">
        <f>SUM(G6:G12,G14:G31,G33:G39,G41:G46)</f>
        <v>0</v>
      </c>
    </row>
    <row r="48" spans="1:7" s="11" customFormat="1" x14ac:dyDescent="0.3">
      <c r="F48" s="20" t="s">
        <v>132</v>
      </c>
      <c r="G48" s="22">
        <f>ROUND(G47*23%,2)</f>
        <v>0</v>
      </c>
    </row>
    <row r="49" spans="6:7" ht="19.2" customHeight="1" x14ac:dyDescent="0.25">
      <c r="F49" s="23" t="s">
        <v>133</v>
      </c>
      <c r="G49" s="24">
        <f>G47+G48</f>
        <v>0</v>
      </c>
    </row>
  </sheetData>
  <mergeCells count="2">
    <mergeCell ref="A1:G1"/>
    <mergeCell ref="A2:G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&amp;R&amp;"-,Standardowy"&amp;11Załącznik nr 9 do SWZ</oddHeader>
  </headerFooter>
  <ignoredErrors>
    <ignoredError sqref="A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2021-05-31T18:58:36Z</dcterms:created>
  <dcterms:modified xsi:type="dcterms:W3CDTF">2021-05-31T22:52:38Z</dcterms:modified>
</cp:coreProperties>
</file>